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4170" tabRatio="722"/>
  </bookViews>
  <sheets>
    <sheet name="October 2019 Financial Report" sheetId="15" r:id="rId1"/>
    <sheet name="Sheet1" sheetId="16" r:id="rId2"/>
  </sheets>
  <calcPr calcId="145621"/>
</workbook>
</file>

<file path=xl/calcChain.xml><?xml version="1.0" encoding="utf-8"?>
<calcChain xmlns="http://schemas.openxmlformats.org/spreadsheetml/2006/main">
  <c r="F41" i="15" l="1"/>
  <c r="F27" i="15"/>
  <c r="F26" i="15" l="1"/>
  <c r="F29" i="15" s="1"/>
  <c r="I40" i="15"/>
  <c r="I44" i="15" s="1"/>
  <c r="I19" i="15"/>
</calcChain>
</file>

<file path=xl/sharedStrings.xml><?xml version="1.0" encoding="utf-8"?>
<sst xmlns="http://schemas.openxmlformats.org/spreadsheetml/2006/main" count="82" uniqueCount="75">
  <si>
    <t>Reason</t>
  </si>
  <si>
    <t>Amount</t>
  </si>
  <si>
    <t>Date Cashed</t>
  </si>
  <si>
    <t>Cheque No.</t>
  </si>
  <si>
    <t>Paid to</t>
  </si>
  <si>
    <t>From:</t>
  </si>
  <si>
    <t>Parish Clerk</t>
  </si>
  <si>
    <t>To:</t>
  </si>
  <si>
    <t>Parish Councillors</t>
  </si>
  <si>
    <t>Camblesforth Parish Council</t>
  </si>
  <si>
    <t>Community Account (666)</t>
  </si>
  <si>
    <t>Box 1</t>
  </si>
  <si>
    <t>Box 2</t>
  </si>
  <si>
    <t>Box 3</t>
  </si>
  <si>
    <t>Box 4</t>
  </si>
  <si>
    <t>No.1 Account:  Community Account  (666)</t>
  </si>
  <si>
    <t>Box 5</t>
  </si>
  <si>
    <t>No.2 Account:  High Interest Account (682)</t>
  </si>
  <si>
    <t>Balances</t>
  </si>
  <si>
    <t>Outstanding Cheques</t>
  </si>
  <si>
    <t xml:space="preserve">No statement received for 682 Account </t>
  </si>
  <si>
    <t>Dave Marshall - Grass Cut  &amp; Litter Pick - 8th September 2019</t>
  </si>
  <si>
    <t>Autela Payroll Services - Pay for July, August, September 19</t>
  </si>
  <si>
    <t>Eon Electiricity for August 2019  A/C 6160</t>
  </si>
  <si>
    <t>Eon Electiricity for August 2019 a/C 9980</t>
  </si>
  <si>
    <t>Camblesforth Church Committee - Fees for Church Hall Rental</t>
  </si>
  <si>
    <t>Andrew Crabbe - Salary for September 2019</t>
  </si>
  <si>
    <t>Eon Electiricity for September 2019  A/C 6160</t>
  </si>
  <si>
    <t>Eon Electiricity for September 2019 a/C 9980</t>
  </si>
  <si>
    <t>David Marshall Grass Cutting and litter pick for October</t>
  </si>
  <si>
    <t>Eon Electiricity for June 2019 A/C 6160</t>
  </si>
  <si>
    <t>Eon Electiricity for June 2019 A/C 9980</t>
  </si>
  <si>
    <t>SDC Payment for relocation of Dog Bins</t>
  </si>
  <si>
    <t>Cheque to A Crabbe for reimbursement to Petty Cash account</t>
  </si>
  <si>
    <t>Littlejohn Auditors - Admin Fees for Annual Return 2019</t>
  </si>
  <si>
    <t xml:space="preserve">Presented at November 2019 Meeting For the Month of </t>
  </si>
  <si>
    <t>Balance as of end September 2019 =</t>
  </si>
  <si>
    <t>Total spend in October (presented) =</t>
  </si>
  <si>
    <t>*Total balance in bank as of end of October 2019=</t>
  </si>
  <si>
    <t>Total uncashed cheques as of end of October 2019</t>
  </si>
  <si>
    <t>New Cheques Issued at November 2019 Meeting</t>
  </si>
  <si>
    <t xml:space="preserve">Total cheques to be issued at the November 2019 Meeting = </t>
  </si>
  <si>
    <t>Summary of PC Accounts until end of November  2019</t>
  </si>
  <si>
    <t>Total Spend in October  (cashed) =</t>
  </si>
  <si>
    <t>Uncashed Cheques from October 19</t>
  </si>
  <si>
    <t xml:space="preserve">New Cheques issued at Nov 19 meeting </t>
  </si>
  <si>
    <t>AC - Reimbursement for setting up of Petty Cash Account</t>
  </si>
  <si>
    <t>7th Oct</t>
  </si>
  <si>
    <t>16th Oct</t>
  </si>
  <si>
    <t>22nd Oct</t>
  </si>
  <si>
    <t>Neal Yates - Remibursement for fittings for new Parish noticeboard</t>
  </si>
  <si>
    <t>Opening Balance as of end of September (Statement No. 194)</t>
  </si>
  <si>
    <t>Bank Balance at end of September (verified by Statement 194)  =</t>
  </si>
  <si>
    <t>AC - reimbursement of cost of Remberence Wreath</t>
  </si>
  <si>
    <t>AC - reimbursement of cost of laptop and printer</t>
  </si>
  <si>
    <t>AC - salary for October 2019</t>
  </si>
  <si>
    <t>Dave Marshall - General Maintenance in village gardens - see invoice dated 19th October</t>
  </si>
  <si>
    <t>Eon Electiricity for October 2019 a/C 9980</t>
  </si>
  <si>
    <t>Eon Electiricity for October 2019  A/C 6160</t>
  </si>
  <si>
    <t>Credit Recevied in October 2019 =</t>
  </si>
  <si>
    <t xml:space="preserve">Debits </t>
  </si>
  <si>
    <t>Credits</t>
  </si>
  <si>
    <t xml:space="preserve">Date of Credit </t>
  </si>
  <si>
    <t>28th Oct</t>
  </si>
  <si>
    <t>Payment by Northern Grid for equipment on Parish Land</t>
  </si>
  <si>
    <t>(Not cashed in time for October Statement)</t>
  </si>
  <si>
    <t>* as per Bank Statement 194</t>
  </si>
  <si>
    <t>Dave Marshall - cleaning of ginnel between Pinewood Drive and Wentworth Drive - see invoice 20th October</t>
  </si>
  <si>
    <t>Credit Payments made in October 19</t>
  </si>
  <si>
    <t xml:space="preserve">Forecast Spending for end of November 2019 = </t>
  </si>
  <si>
    <t>Forecast of Balance for end of November 2019 =</t>
  </si>
  <si>
    <t>29th Oct</t>
  </si>
  <si>
    <t>31st Oct</t>
  </si>
  <si>
    <t>Cheques cashed in October 2019</t>
  </si>
  <si>
    <t>Last Statement received in May 2019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</si>
</sst>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9" xfId="0" applyFont="1" applyFill="1" applyBorder="1"/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Border="1"/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/>
    <xf numFmtId="0" fontId="1" fillId="0" borderId="12" xfId="0" applyFont="1" applyBorder="1"/>
    <xf numFmtId="0" fontId="1" fillId="0" borderId="12" xfId="0" applyFont="1" applyFill="1" applyBorder="1"/>
    <xf numFmtId="0" fontId="2" fillId="0" borderId="0" xfId="0" applyFont="1" applyFill="1" applyBorder="1" applyAlignment="1">
      <alignment horizontal="left"/>
    </xf>
    <xf numFmtId="17" fontId="4" fillId="0" borderId="0" xfId="0" applyNumberFormat="1" applyFont="1" applyAlignment="1">
      <alignment horizontal="left"/>
    </xf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0" fontId="1" fillId="2" borderId="12" xfId="0" applyFont="1" applyFill="1" applyBorder="1"/>
    <xf numFmtId="164" fontId="3" fillId="0" borderId="0" xfId="0" applyNumberFormat="1" applyFont="1" applyFill="1" applyBorder="1" applyAlignment="1">
      <alignment horizontal="left"/>
    </xf>
    <xf numFmtId="17" fontId="1" fillId="0" borderId="0" xfId="0" applyNumberFormat="1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2" borderId="1" xfId="0" applyFont="1" applyFill="1" applyBorder="1" applyAlignment="1"/>
    <xf numFmtId="0" fontId="2" fillId="0" borderId="0" xfId="0" quotePrefix="1" applyFo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1" fillId="3" borderId="1" xfId="0" applyFont="1" applyFill="1" applyBorder="1"/>
    <xf numFmtId="0" fontId="2" fillId="3" borderId="11" xfId="0" applyFont="1" applyFill="1" applyBorder="1"/>
    <xf numFmtId="0" fontId="1" fillId="2" borderId="9" xfId="0" applyFont="1" applyFill="1" applyBorder="1" applyAlignment="1">
      <alignment wrapText="1"/>
    </xf>
    <xf numFmtId="0" fontId="2" fillId="3" borderId="1" xfId="0" applyFont="1" applyFill="1" applyBorder="1"/>
    <xf numFmtId="164" fontId="3" fillId="0" borderId="4" xfId="0" applyNumberFormat="1" applyFont="1" applyBorder="1" applyAlignment="1">
      <alignment horizontal="left"/>
    </xf>
    <xf numFmtId="0" fontId="2" fillId="0" borderId="21" xfId="0" applyFont="1" applyBorder="1" applyAlignment="1"/>
    <xf numFmtId="0" fontId="2" fillId="0" borderId="21" xfId="0" applyFont="1" applyBorder="1"/>
    <xf numFmtId="0" fontId="2" fillId="0" borderId="23" xfId="0" applyFont="1" applyBorder="1" applyAlignment="1">
      <alignment wrapText="1"/>
    </xf>
    <xf numFmtId="164" fontId="5" fillId="0" borderId="15" xfId="0" applyNumberFormat="1" applyFont="1" applyFill="1" applyBorder="1" applyAlignment="1"/>
    <xf numFmtId="164" fontId="5" fillId="0" borderId="16" xfId="0" applyNumberFormat="1" applyFont="1" applyFill="1" applyBorder="1" applyAlignment="1"/>
    <xf numFmtId="164" fontId="2" fillId="0" borderId="16" xfId="0" applyNumberFormat="1" applyFont="1" applyBorder="1" applyAlignment="1"/>
    <xf numFmtId="164" fontId="2" fillId="0" borderId="17" xfId="0" applyNumberFormat="1" applyFont="1" applyBorder="1" applyAlignment="1"/>
    <xf numFmtId="0" fontId="1" fillId="3" borderId="9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4" fontId="2" fillId="0" borderId="0" xfId="0" applyNumberFormat="1" applyFont="1" applyFill="1"/>
    <xf numFmtId="15" fontId="2" fillId="0" borderId="0" xfId="0" applyNumberFormat="1" applyFont="1" applyFill="1" applyBorder="1" applyAlignment="1">
      <alignment horizontal="left"/>
    </xf>
    <xf numFmtId="164" fontId="2" fillId="0" borderId="15" xfId="0" applyNumberFormat="1" applyFont="1" applyBorder="1" applyAlignment="1"/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4" fontId="5" fillId="0" borderId="1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15" fontId="2" fillId="0" borderId="6" xfId="0" applyNumberFormat="1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5" fontId="2" fillId="0" borderId="7" xfId="0" applyNumberFormat="1" applyFont="1" applyFill="1" applyBorder="1" applyAlignment="1">
      <alignment horizontal="left"/>
    </xf>
    <xf numFmtId="15" fontId="2" fillId="0" borderId="8" xfId="0" applyNumberFormat="1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5" fillId="0" borderId="17" xfId="0" applyNumberFormat="1" applyFont="1" applyBorder="1" applyAlignment="1">
      <alignment horizontal="left"/>
    </xf>
    <xf numFmtId="164" fontId="5" fillId="0" borderId="15" xfId="0" applyNumberFormat="1" applyFont="1" applyFill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2" borderId="12" xfId="0" applyFont="1" applyFill="1" applyBorder="1" applyAlignment="1">
      <alignment wrapText="1"/>
    </xf>
    <xf numFmtId="164" fontId="6" fillId="2" borderId="12" xfId="0" applyNumberFormat="1" applyFont="1" applyFill="1" applyBorder="1" applyAlignment="1">
      <alignment horizontal="left"/>
    </xf>
    <xf numFmtId="164" fontId="3" fillId="0" borderId="0" xfId="0" applyNumberFormat="1" applyFont="1" applyBorder="1"/>
    <xf numFmtId="0" fontId="3" fillId="0" borderId="23" xfId="0" applyFont="1" applyBorder="1"/>
    <xf numFmtId="0" fontId="2" fillId="0" borderId="22" xfId="0" applyFont="1" applyBorder="1"/>
    <xf numFmtId="164" fontId="3" fillId="0" borderId="15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right"/>
    </xf>
    <xf numFmtId="0" fontId="2" fillId="0" borderId="28" xfId="0" applyFont="1" applyBorder="1"/>
    <xf numFmtId="0" fontId="2" fillId="0" borderId="29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164" fontId="2" fillId="0" borderId="19" xfId="0" applyNumberFormat="1" applyFont="1" applyBorder="1" applyAlignment="1">
      <alignment horizontal="right"/>
    </xf>
    <xf numFmtId="15" fontId="1" fillId="2" borderId="1" xfId="0" applyNumberFormat="1" applyFont="1" applyFill="1" applyBorder="1" applyAlignment="1">
      <alignment horizontal="left"/>
    </xf>
    <xf numFmtId="15" fontId="2" fillId="0" borderId="30" xfId="0" applyNumberFormat="1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1" xfId="0" applyFont="1" applyFill="1" applyBorder="1"/>
    <xf numFmtId="164" fontId="5" fillId="0" borderId="32" xfId="0" applyNumberFormat="1" applyFont="1" applyFill="1" applyBorder="1" applyAlignment="1">
      <alignment horizontal="left"/>
    </xf>
    <xf numFmtId="164" fontId="3" fillId="0" borderId="14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45"/>
  <sheetViews>
    <sheetView tabSelected="1" zoomScale="85" zoomScaleNormal="85" workbookViewId="0">
      <selection activeCell="F32" sqref="F32"/>
    </sheetView>
  </sheetViews>
  <sheetFormatPr defaultRowHeight="15.75" x14ac:dyDescent="0.25"/>
  <cols>
    <col min="1" max="1" width="1.7109375" style="2" customWidth="1"/>
    <col min="2" max="2" width="19.42578125" style="2" customWidth="1"/>
    <col min="3" max="3" width="14.85546875" style="2" customWidth="1"/>
    <col min="4" max="4" width="32.7109375" style="2" customWidth="1"/>
    <col min="5" max="5" width="38.85546875" style="2" customWidth="1"/>
    <col min="6" max="6" width="12.5703125" style="2" customWidth="1"/>
    <col min="7" max="7" width="1.7109375" style="2" customWidth="1"/>
    <col min="8" max="8" width="71.85546875" style="2" customWidth="1"/>
    <col min="9" max="9" width="15.5703125" style="2" customWidth="1"/>
    <col min="10" max="10" width="40.42578125" style="7" customWidth="1"/>
    <col min="11" max="11" width="25.7109375" style="7" customWidth="1"/>
    <col min="12" max="12" width="22.85546875" style="7" customWidth="1"/>
    <col min="13" max="13" width="16.140625" style="7" customWidth="1"/>
    <col min="14" max="14" width="10.140625" style="7" bestFit="1" customWidth="1"/>
    <col min="15" max="15" width="9.140625" style="7"/>
    <col min="16" max="16" width="5.140625" style="7" customWidth="1"/>
    <col min="17" max="17" width="0.85546875" style="7" customWidth="1"/>
    <col min="18" max="18" width="40.7109375" style="7" customWidth="1"/>
    <col min="19" max="19" width="14.140625" style="7" customWidth="1"/>
    <col min="20" max="70" width="9.140625" style="7"/>
    <col min="71" max="16384" width="9.140625" style="2"/>
  </cols>
  <sheetData>
    <row r="1" spans="2:70" s="1" customFormat="1" ht="23.25" x14ac:dyDescent="0.35">
      <c r="B1" s="16" t="s">
        <v>9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2:70" s="1" customFormat="1" ht="23.25" x14ac:dyDescent="0.35">
      <c r="B2" s="1" t="s">
        <v>35</v>
      </c>
      <c r="E2" s="20">
        <v>43739</v>
      </c>
      <c r="J2" s="29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2:70" s="1" customFormat="1" ht="23.25" x14ac:dyDescent="0.35">
      <c r="E3" s="20"/>
      <c r="J3" s="2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</row>
    <row r="4" spans="2:70" s="1" customFormat="1" x14ac:dyDescent="0.25">
      <c r="B4" s="1" t="s">
        <v>5</v>
      </c>
      <c r="C4" s="2" t="s">
        <v>6</v>
      </c>
      <c r="I4" s="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2:70" s="1" customFormat="1" x14ac:dyDescent="0.25">
      <c r="B5" s="1" t="s">
        <v>7</v>
      </c>
      <c r="C5" s="2" t="s">
        <v>8</v>
      </c>
      <c r="G5" s="10"/>
      <c r="H5" s="10"/>
      <c r="I5" s="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</row>
    <row r="6" spans="2:70" s="1" customFormat="1" x14ac:dyDescent="0.25">
      <c r="C6" s="2"/>
      <c r="G6" s="10"/>
      <c r="H6" s="10"/>
      <c r="I6" s="1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2:70" s="1" customFormat="1" ht="16.5" thickBot="1" x14ac:dyDescent="0.3">
      <c r="C7" s="2"/>
      <c r="G7" s="10"/>
      <c r="H7" s="10"/>
      <c r="I7" s="1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2:70" s="1" customFormat="1" ht="16.5" thickBot="1" x14ac:dyDescent="0.3">
      <c r="B8" s="17" t="s">
        <v>11</v>
      </c>
      <c r="C8" s="2"/>
      <c r="G8" s="10"/>
      <c r="H8" s="18" t="s">
        <v>12</v>
      </c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2:70" s="1" customFormat="1" ht="16.5" thickBot="1" x14ac:dyDescent="0.3">
      <c r="B9" s="3" t="s">
        <v>10</v>
      </c>
      <c r="C9" s="4"/>
      <c r="D9" s="5"/>
      <c r="G9" s="10"/>
      <c r="H9" s="41" t="s">
        <v>19</v>
      </c>
      <c r="I9" s="41" t="s">
        <v>1</v>
      </c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2:70" s="9" customFormat="1" ht="16.5" thickBot="1" x14ac:dyDescent="0.3">
      <c r="B10" s="21" t="s">
        <v>51</v>
      </c>
      <c r="C10" s="22"/>
      <c r="D10" s="23"/>
      <c r="E10" s="28">
        <v>37347.47</v>
      </c>
      <c r="F10" s="2"/>
      <c r="H10" s="46" t="s">
        <v>50</v>
      </c>
      <c r="I10" s="72">
        <v>21.65</v>
      </c>
      <c r="J10" s="35"/>
      <c r="K10" s="3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2:70" s="9" customFormat="1" ht="16.5" thickBot="1" x14ac:dyDescent="0.3">
      <c r="B11" s="30" t="s">
        <v>73</v>
      </c>
      <c r="C11" s="31"/>
      <c r="D11" s="32"/>
      <c r="E11" s="32"/>
      <c r="F11" s="2"/>
      <c r="H11" s="44" t="s">
        <v>25</v>
      </c>
      <c r="I11" s="73">
        <v>245</v>
      </c>
      <c r="J11" s="35"/>
      <c r="K11" s="3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2:70" s="9" customFormat="1" ht="16.5" thickBot="1" x14ac:dyDescent="0.3">
      <c r="B12" s="6" t="s">
        <v>2</v>
      </c>
      <c r="C12" s="81" t="s">
        <v>3</v>
      </c>
      <c r="D12" s="81" t="s">
        <v>4</v>
      </c>
      <c r="E12" s="81" t="s">
        <v>0</v>
      </c>
      <c r="F12" s="81" t="s">
        <v>1</v>
      </c>
      <c r="G12" s="10"/>
      <c r="H12" s="44" t="s">
        <v>26</v>
      </c>
      <c r="I12" s="70">
        <v>272.64999999999998</v>
      </c>
      <c r="J12" s="35"/>
      <c r="K12" s="3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2:70" s="9" customFormat="1" ht="16.5" thickBot="1" x14ac:dyDescent="0.3">
      <c r="B13" s="27" t="s">
        <v>60</v>
      </c>
      <c r="G13" s="35"/>
      <c r="H13" s="61" t="s">
        <v>27</v>
      </c>
      <c r="I13" s="70">
        <v>93.26</v>
      </c>
      <c r="J13" s="35"/>
      <c r="K13" s="3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2:70" s="12" customFormat="1" x14ac:dyDescent="0.25">
      <c r="B14" s="65" t="s">
        <v>47</v>
      </c>
      <c r="C14" s="66">
        <v>301532</v>
      </c>
      <c r="D14" s="105" t="s">
        <v>22</v>
      </c>
      <c r="E14" s="106"/>
      <c r="F14" s="56">
        <v>47.08</v>
      </c>
      <c r="G14" s="35"/>
      <c r="H14" s="44" t="s">
        <v>28</v>
      </c>
      <c r="I14" s="70">
        <v>5.85</v>
      </c>
      <c r="J14" s="60"/>
      <c r="K14" s="60"/>
      <c r="L14" s="11"/>
      <c r="M14" s="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2:70" s="12" customFormat="1" x14ac:dyDescent="0.25">
      <c r="B15" s="67" t="s">
        <v>48</v>
      </c>
      <c r="C15" s="64">
        <v>301534</v>
      </c>
      <c r="D15" s="58" t="s">
        <v>46</v>
      </c>
      <c r="E15" s="77"/>
      <c r="F15" s="63">
        <v>100</v>
      </c>
      <c r="G15" s="35"/>
      <c r="H15" s="61" t="s">
        <v>32</v>
      </c>
      <c r="I15" s="70">
        <v>150.82</v>
      </c>
      <c r="J15" s="35"/>
      <c r="K15" s="35"/>
      <c r="L15" s="11"/>
      <c r="M15" s="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2:70" s="12" customFormat="1" x14ac:dyDescent="0.25">
      <c r="B16" s="67" t="s">
        <v>49</v>
      </c>
      <c r="C16" s="64">
        <v>301523</v>
      </c>
      <c r="D16" s="58" t="s">
        <v>31</v>
      </c>
      <c r="E16" s="77"/>
      <c r="F16" s="48">
        <v>5.85</v>
      </c>
      <c r="G16" s="35"/>
      <c r="H16" s="45" t="s">
        <v>34</v>
      </c>
      <c r="I16" s="70">
        <v>96</v>
      </c>
      <c r="J16" s="60"/>
      <c r="K16" s="60"/>
      <c r="L16" s="11"/>
      <c r="M16" s="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2:70" s="12" customFormat="1" ht="16.5" thickBot="1" x14ac:dyDescent="0.3">
      <c r="B17" s="67" t="s">
        <v>49</v>
      </c>
      <c r="C17" s="64">
        <v>301524</v>
      </c>
      <c r="D17" s="58" t="s">
        <v>30</v>
      </c>
      <c r="E17" s="77"/>
      <c r="F17" s="48">
        <v>93.26</v>
      </c>
      <c r="G17" s="35"/>
      <c r="H17" s="62" t="s">
        <v>33</v>
      </c>
      <c r="I17" s="71">
        <v>25</v>
      </c>
      <c r="J17" s="60"/>
      <c r="K17" s="60"/>
      <c r="L17" s="11"/>
      <c r="M17" s="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2:70" s="12" customFormat="1" x14ac:dyDescent="0.25">
      <c r="B18" s="67" t="s">
        <v>49</v>
      </c>
      <c r="C18" s="64">
        <v>301529</v>
      </c>
      <c r="D18" s="58" t="s">
        <v>24</v>
      </c>
      <c r="E18" s="77"/>
      <c r="F18" s="49">
        <v>6.05</v>
      </c>
      <c r="G18" s="35"/>
      <c r="J18" s="7"/>
      <c r="K18" s="7"/>
      <c r="L18" s="11"/>
      <c r="M18" s="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</row>
    <row r="19" spans="2:70" s="12" customFormat="1" x14ac:dyDescent="0.25">
      <c r="B19" s="67" t="s">
        <v>49</v>
      </c>
      <c r="C19" s="64">
        <v>301530</v>
      </c>
      <c r="D19" s="58" t="s">
        <v>23</v>
      </c>
      <c r="E19" s="77"/>
      <c r="F19" s="49">
        <v>96.37</v>
      </c>
      <c r="G19" s="35"/>
      <c r="H19" s="36" t="s">
        <v>39</v>
      </c>
      <c r="I19" s="54">
        <f ca="1">SUM(I10:I26)</f>
        <v>646.65</v>
      </c>
      <c r="J19" s="60"/>
      <c r="K19" s="60"/>
      <c r="L19" s="11"/>
      <c r="M19" s="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</row>
    <row r="20" spans="2:70" s="12" customFormat="1" x14ac:dyDescent="0.25">
      <c r="B20" s="67" t="s">
        <v>71</v>
      </c>
      <c r="C20" s="64">
        <v>301535</v>
      </c>
      <c r="D20" s="58" t="s">
        <v>21</v>
      </c>
      <c r="E20" s="77"/>
      <c r="F20" s="74">
        <v>380</v>
      </c>
      <c r="G20" s="35"/>
      <c r="H20" s="7"/>
      <c r="I20" s="59"/>
      <c r="J20" s="35"/>
      <c r="K20" s="35"/>
      <c r="L20" s="11"/>
      <c r="M20" s="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</row>
    <row r="21" spans="2:70" s="12" customFormat="1" ht="16.5" thickBot="1" x14ac:dyDescent="0.3">
      <c r="B21" s="68" t="s">
        <v>72</v>
      </c>
      <c r="C21" s="69">
        <v>301540</v>
      </c>
      <c r="D21" s="79" t="s">
        <v>29</v>
      </c>
      <c r="E21" s="80"/>
      <c r="F21" s="76">
        <v>380</v>
      </c>
      <c r="G21" s="35"/>
      <c r="H21" s="7"/>
      <c r="I21" s="59"/>
      <c r="J21" s="35"/>
      <c r="K21" s="35"/>
      <c r="L21" s="11"/>
      <c r="M21" s="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</row>
    <row r="22" spans="2:70" s="12" customFormat="1" ht="16.5" thickBot="1" x14ac:dyDescent="0.3">
      <c r="B22" s="27" t="s">
        <v>62</v>
      </c>
      <c r="C22" s="102" t="s">
        <v>0</v>
      </c>
      <c r="D22" s="103"/>
      <c r="E22" s="104"/>
      <c r="F22" s="82" t="s">
        <v>1</v>
      </c>
      <c r="G22" s="35"/>
      <c r="H22" s="7"/>
      <c r="I22" s="59"/>
      <c r="J22" s="35"/>
      <c r="K22" s="35"/>
      <c r="L22" s="11"/>
      <c r="M22" s="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</row>
    <row r="23" spans="2:70" s="12" customFormat="1" ht="16.5" thickBot="1" x14ac:dyDescent="0.3">
      <c r="B23" s="96" t="s">
        <v>61</v>
      </c>
      <c r="C23" s="19"/>
      <c r="D23" s="60"/>
      <c r="E23" s="60"/>
      <c r="F23" s="78"/>
      <c r="G23" s="35"/>
      <c r="H23" s="7"/>
      <c r="I23" s="59"/>
      <c r="J23" s="35"/>
      <c r="K23" s="35"/>
      <c r="L23" s="11"/>
      <c r="M23" s="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2:70" s="12" customFormat="1" ht="16.5" thickBot="1" x14ac:dyDescent="0.3">
      <c r="B24" s="97" t="s">
        <v>63</v>
      </c>
      <c r="C24" s="98" t="s">
        <v>64</v>
      </c>
      <c r="D24" s="99"/>
      <c r="E24" s="99"/>
      <c r="F24" s="100">
        <v>30.9</v>
      </c>
      <c r="G24" s="35"/>
      <c r="J24" s="35"/>
      <c r="K24" s="35"/>
      <c r="L24" s="11"/>
      <c r="M24" s="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2:70" s="12" customFormat="1" x14ac:dyDescent="0.25">
      <c r="B25" s="55"/>
      <c r="C25" s="19"/>
      <c r="F25" s="25"/>
      <c r="G25" s="35"/>
      <c r="J25" s="35"/>
      <c r="K25" s="35"/>
      <c r="L25" s="11"/>
      <c r="M25" s="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</row>
    <row r="26" spans="2:70" s="12" customFormat="1" ht="17.25" customHeight="1" x14ac:dyDescent="0.25">
      <c r="B26" s="55"/>
      <c r="C26" s="19"/>
      <c r="D26" s="11" t="s">
        <v>36</v>
      </c>
      <c r="E26" s="19"/>
      <c r="F26" s="25">
        <f>E10</f>
        <v>37347.47</v>
      </c>
      <c r="G26" s="35"/>
      <c r="J26" s="35"/>
      <c r="K26" s="35"/>
      <c r="L26" s="11"/>
      <c r="M26" s="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</row>
    <row r="27" spans="2:70" s="12" customFormat="1" x14ac:dyDescent="0.25">
      <c r="B27" s="55"/>
      <c r="C27" s="19"/>
      <c r="D27" s="14" t="s">
        <v>37</v>
      </c>
      <c r="E27" s="2"/>
      <c r="F27" s="24">
        <f>SUM(F14:F21)</f>
        <v>1108.6100000000001</v>
      </c>
      <c r="G27" s="35"/>
      <c r="J27" s="35"/>
      <c r="K27" s="35"/>
      <c r="L27" s="11"/>
      <c r="M27" s="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2:70" s="12" customFormat="1" x14ac:dyDescent="0.25">
      <c r="B28" s="55"/>
      <c r="C28" s="19"/>
      <c r="D28" s="14" t="s">
        <v>59</v>
      </c>
      <c r="E28" s="2"/>
      <c r="F28" s="24">
        <v>30.98</v>
      </c>
      <c r="G28" s="35" t="s">
        <v>65</v>
      </c>
      <c r="J28" s="35"/>
      <c r="K28" s="35"/>
      <c r="L28" s="11"/>
      <c r="M28" s="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</row>
    <row r="29" spans="2:70" s="12" customFormat="1" x14ac:dyDescent="0.25">
      <c r="B29" s="55"/>
      <c r="C29" s="19"/>
      <c r="D29" s="37" t="s">
        <v>38</v>
      </c>
      <c r="E29" s="1"/>
      <c r="F29" s="38">
        <f>SUM(F26-F27)</f>
        <v>36238.86</v>
      </c>
      <c r="G29" s="35"/>
      <c r="J29" s="35"/>
      <c r="K29" s="35"/>
      <c r="L29" s="11"/>
      <c r="M29" s="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</row>
    <row r="30" spans="2:70" s="12" customFormat="1" ht="16.5" thickBot="1" x14ac:dyDescent="0.3">
      <c r="B30" s="55"/>
      <c r="C30" s="19"/>
      <c r="D30" s="34" t="s">
        <v>66</v>
      </c>
      <c r="E30" s="2"/>
      <c r="F30" s="2"/>
      <c r="G30" s="35"/>
      <c r="J30" s="35"/>
      <c r="K30" s="35"/>
      <c r="L30" s="11"/>
      <c r="M30" s="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</row>
    <row r="31" spans="2:70" s="7" customFormat="1" ht="16.5" thickBot="1" x14ac:dyDescent="0.3">
      <c r="B31" s="17" t="s">
        <v>13</v>
      </c>
      <c r="H31" s="17" t="s">
        <v>14</v>
      </c>
      <c r="S31" s="8"/>
    </row>
    <row r="32" spans="2:70" ht="16.5" thickBot="1" x14ac:dyDescent="0.3">
      <c r="B32" s="51" t="s">
        <v>40</v>
      </c>
      <c r="C32" s="52"/>
      <c r="D32" s="53"/>
      <c r="E32" s="40"/>
      <c r="F32" s="39" t="s">
        <v>1</v>
      </c>
      <c r="H32" s="27" t="s">
        <v>42</v>
      </c>
      <c r="I32" s="10"/>
      <c r="J32" s="1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70" ht="16.5" thickBot="1" x14ac:dyDescent="0.3">
      <c r="B33" s="114" t="s">
        <v>53</v>
      </c>
      <c r="C33" s="105"/>
      <c r="D33" s="105"/>
      <c r="E33" s="106"/>
      <c r="F33" s="47">
        <v>18.5</v>
      </c>
      <c r="H33" s="33" t="s">
        <v>15</v>
      </c>
      <c r="I33" s="11"/>
      <c r="J33" s="1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70" x14ac:dyDescent="0.25">
      <c r="B34" s="108" t="s">
        <v>54</v>
      </c>
      <c r="C34" s="109"/>
      <c r="D34" s="109"/>
      <c r="E34" s="110"/>
      <c r="F34" s="48">
        <v>468.98</v>
      </c>
      <c r="H34" s="84" t="s">
        <v>52</v>
      </c>
      <c r="I34" s="86">
        <v>37347.47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70" x14ac:dyDescent="0.25">
      <c r="B35" s="108" t="s">
        <v>55</v>
      </c>
      <c r="C35" s="109"/>
      <c r="D35" s="109"/>
      <c r="E35" s="110"/>
      <c r="F35" s="48">
        <v>272.64999999999998</v>
      </c>
      <c r="H35" s="45" t="s">
        <v>43</v>
      </c>
      <c r="I35" s="75">
        <v>1108.6100000000001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70" x14ac:dyDescent="0.25">
      <c r="B36" s="108" t="s">
        <v>56</v>
      </c>
      <c r="C36" s="109"/>
      <c r="D36" s="109"/>
      <c r="E36" s="110"/>
      <c r="F36" s="48">
        <v>500</v>
      </c>
      <c r="H36" s="45" t="s">
        <v>44</v>
      </c>
      <c r="I36" s="75">
        <v>646.65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70" ht="16.5" thickBot="1" x14ac:dyDescent="0.3">
      <c r="B37" s="115" t="s">
        <v>67</v>
      </c>
      <c r="C37" s="116"/>
      <c r="D37" s="116"/>
      <c r="E37" s="117"/>
      <c r="F37" s="48">
        <v>200</v>
      </c>
      <c r="H37" s="85" t="s">
        <v>45</v>
      </c>
      <c r="I37" s="76">
        <v>1562.5500000000002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2:70" ht="16.5" thickBot="1" x14ac:dyDescent="0.3">
      <c r="B38" s="108" t="s">
        <v>57</v>
      </c>
      <c r="C38" s="109"/>
      <c r="D38" s="109"/>
      <c r="E38" s="110"/>
      <c r="F38" s="49">
        <v>6.05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70" s="7" customFormat="1" ht="16.5" thickBot="1" x14ac:dyDescent="0.3">
      <c r="B39" s="111" t="s">
        <v>58</v>
      </c>
      <c r="C39" s="112"/>
      <c r="D39" s="112"/>
      <c r="E39" s="113"/>
      <c r="F39" s="50">
        <v>96.37</v>
      </c>
      <c r="H39" s="87"/>
      <c r="I39" s="88"/>
    </row>
    <row r="40" spans="2:70" s="7" customFormat="1" x14ac:dyDescent="0.25">
      <c r="H40" s="89" t="s">
        <v>69</v>
      </c>
      <c r="I40" s="101">
        <f>SUM(I34-I35-I36-I37)</f>
        <v>34029.659999999996</v>
      </c>
    </row>
    <row r="41" spans="2:70" ht="16.5" thickBot="1" x14ac:dyDescent="0.3">
      <c r="B41" s="107" t="s">
        <v>41</v>
      </c>
      <c r="C41" s="107"/>
      <c r="D41" s="107"/>
      <c r="E41" s="107"/>
      <c r="F41" s="83">
        <f>SUM(F33:F39)</f>
        <v>1562.5500000000002</v>
      </c>
      <c r="H41" s="92"/>
      <c r="I41" s="93"/>
    </row>
    <row r="42" spans="2:70" ht="16.5" thickBot="1" x14ac:dyDescent="0.3">
      <c r="B42" s="26" t="s">
        <v>16</v>
      </c>
      <c r="E42" s="7"/>
      <c r="F42" s="7"/>
      <c r="H42" s="94" t="s">
        <v>68</v>
      </c>
      <c r="I42" s="95">
        <v>30.9</v>
      </c>
    </row>
    <row r="43" spans="2:70" x14ac:dyDescent="0.25">
      <c r="B43" s="39" t="s">
        <v>17</v>
      </c>
      <c r="C43" s="40"/>
      <c r="D43" s="42"/>
      <c r="E43" s="39" t="s">
        <v>18</v>
      </c>
      <c r="H43" s="92"/>
      <c r="I43" s="93"/>
    </row>
    <row r="44" spans="2:70" x14ac:dyDescent="0.25">
      <c r="B44" s="57" t="s">
        <v>74</v>
      </c>
      <c r="C44" s="57"/>
      <c r="D44" s="57"/>
      <c r="E44" s="43">
        <v>17354.280000000002</v>
      </c>
      <c r="H44" s="89" t="s">
        <v>70</v>
      </c>
      <c r="I44" s="101">
        <f>SUM(I40+I42)</f>
        <v>34060.559999999998</v>
      </c>
    </row>
    <row r="45" spans="2:70" ht="16.5" thickBot="1" x14ac:dyDescent="0.3">
      <c r="B45" s="2" t="s">
        <v>20</v>
      </c>
      <c r="H45" s="90"/>
      <c r="I45" s="91"/>
    </row>
  </sheetData>
  <mergeCells count="10">
    <mergeCell ref="C22:E22"/>
    <mergeCell ref="D14:E14"/>
    <mergeCell ref="B41:E41"/>
    <mergeCell ref="B36:E36"/>
    <mergeCell ref="B38:E38"/>
    <mergeCell ref="B39:E39"/>
    <mergeCell ref="B33:E33"/>
    <mergeCell ref="B34:E34"/>
    <mergeCell ref="B35:E35"/>
    <mergeCell ref="B37:E37"/>
  </mergeCells>
  <pageMargins left="0.23622047244094491" right="0.23622047244094491" top="0.15748031496062992" bottom="0.15748031496062992" header="0.31496062992125984" footer="0.31496062992125984"/>
  <pageSetup paperSize="9" scale="68" orientation="landscape" r:id="rId1"/>
  <ignoredErrors>
    <ignoredError sqref="F29:F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0"/>
  <sheetViews>
    <sheetView workbookViewId="0">
      <selection activeCell="E10" sqref="E10"/>
    </sheetView>
  </sheetViews>
  <sheetFormatPr defaultRowHeight="15" x14ac:dyDescent="0.25"/>
  <sheetData>
    <row r="4" spans="5:5" x14ac:dyDescent="0.25">
      <c r="E4">
        <v>37347.47</v>
      </c>
    </row>
    <row r="5" spans="5:5" x14ac:dyDescent="0.25">
      <c r="E5">
        <v>1108.6100000000001</v>
      </c>
    </row>
    <row r="6" spans="5:5" x14ac:dyDescent="0.25">
      <c r="E6">
        <v>646.65</v>
      </c>
    </row>
    <row r="7" spans="5:5" x14ac:dyDescent="0.25">
      <c r="E7">
        <v>1562.5500000000002</v>
      </c>
    </row>
    <row r="10" spans="5:5" x14ac:dyDescent="0.25">
      <c r="E10">
        <v>37347.47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2019 Financial Report</vt:lpstr>
      <vt:lpstr>Sheet1</vt:lpstr>
    </vt:vector>
  </TitlesOfParts>
  <Company>Selby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Crabbe</dc:creator>
  <cp:lastModifiedBy>Andrew Crabbe</cp:lastModifiedBy>
  <cp:lastPrinted>2019-11-11T21:08:46Z</cp:lastPrinted>
  <dcterms:created xsi:type="dcterms:W3CDTF">2014-11-19T16:17:42Z</dcterms:created>
  <dcterms:modified xsi:type="dcterms:W3CDTF">2019-11-14T20:43:39Z</dcterms:modified>
</cp:coreProperties>
</file>